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Лист1!$O$2:$O$23</definedName>
  </definedNames>
  <calcPr calcId="125725"/>
</workbook>
</file>

<file path=xl/calcChain.xml><?xml version="1.0" encoding="utf-8"?>
<calcChain xmlns="http://schemas.openxmlformats.org/spreadsheetml/2006/main">
  <c r="R8" i="1"/>
  <c r="R9"/>
  <c r="R11"/>
  <c r="R13"/>
  <c r="R15"/>
  <c r="R16"/>
  <c r="R6"/>
  <c r="G6"/>
  <c r="G7" s="1"/>
  <c r="G8" s="1"/>
  <c r="G9" s="1"/>
  <c r="G10" s="1"/>
  <c r="G11" s="1"/>
  <c r="G12" s="1"/>
  <c r="G13" s="1"/>
  <c r="G14" s="1"/>
  <c r="G15" s="1"/>
  <c r="G16" s="1"/>
  <c r="G17" s="1"/>
  <c r="G18" s="1"/>
  <c r="G19" s="1"/>
  <c r="G20" s="1"/>
  <c r="G21" s="1"/>
  <c r="G22" s="1"/>
  <c r="G5"/>
  <c r="E16"/>
  <c r="A4" i="2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E8" i="1"/>
  <c r="E7"/>
  <c r="D7"/>
  <c r="E14"/>
  <c r="E13"/>
  <c r="E12"/>
  <c r="E11"/>
  <c r="E10"/>
  <c r="E9"/>
  <c r="E6"/>
  <c r="E5"/>
  <c r="E4"/>
  <c r="D14"/>
  <c r="D13"/>
  <c r="D12"/>
  <c r="D11"/>
  <c r="D10"/>
  <c r="D9"/>
  <c r="D6"/>
  <c r="D5"/>
  <c r="D4"/>
  <c r="E22"/>
  <c r="E21"/>
  <c r="E20"/>
  <c r="E19"/>
  <c r="E18"/>
  <c r="E17"/>
  <c r="D8" l="1"/>
  <c r="D22"/>
  <c r="D21"/>
  <c r="D20"/>
  <c r="D19"/>
  <c r="D18"/>
  <c r="D17"/>
  <c r="D16"/>
</calcChain>
</file>

<file path=xl/sharedStrings.xml><?xml version="1.0" encoding="utf-8"?>
<sst xmlns="http://schemas.openxmlformats.org/spreadsheetml/2006/main" count="63" uniqueCount="42">
  <si>
    <t>Линия сопротивления</t>
  </si>
  <si>
    <t>R</t>
  </si>
  <si>
    <t>X</t>
  </si>
  <si>
    <t>участок</t>
  </si>
  <si>
    <t>к домам</t>
  </si>
  <si>
    <t>напряжение 1</t>
  </si>
  <si>
    <t>V</t>
  </si>
  <si>
    <t>узлы</t>
  </si>
  <si>
    <t>P_н</t>
  </si>
  <si>
    <t>Q_н</t>
  </si>
  <si>
    <t>мощность 1</t>
  </si>
  <si>
    <t>Р_г</t>
  </si>
  <si>
    <t>Q_г</t>
  </si>
  <si>
    <t>ток 1</t>
  </si>
  <si>
    <t>I max</t>
  </si>
  <si>
    <t>1-2</t>
  </si>
  <si>
    <t>2-3</t>
  </si>
  <si>
    <t>3-4</t>
  </si>
  <si>
    <t>4-5</t>
  </si>
  <si>
    <t>3-6</t>
  </si>
  <si>
    <t>6-7</t>
  </si>
  <si>
    <t>7-8</t>
  </si>
  <si>
    <t>8-9</t>
  </si>
  <si>
    <t>9-10</t>
  </si>
  <si>
    <t>10-11</t>
  </si>
  <si>
    <t>4-12</t>
  </si>
  <si>
    <t>5-13</t>
  </si>
  <si>
    <t>5-14</t>
  </si>
  <si>
    <t>11-16</t>
  </si>
  <si>
    <t>11-17</t>
  </si>
  <si>
    <t>10-15</t>
  </si>
  <si>
    <t>9-18</t>
  </si>
  <si>
    <t>0-1</t>
  </si>
  <si>
    <t>длина участка</t>
  </si>
  <si>
    <t xml:space="preserve">марка провода </t>
  </si>
  <si>
    <t xml:space="preserve">мощность </t>
  </si>
  <si>
    <r>
      <t xml:space="preserve">D </t>
    </r>
    <r>
      <rPr>
        <sz val="11"/>
        <color theme="1"/>
        <rFont val="Times New Roman"/>
        <family val="1"/>
        <charset val="204"/>
      </rPr>
      <t>U</t>
    </r>
  </si>
  <si>
    <t>0-3</t>
  </si>
  <si>
    <t>3-9</t>
  </si>
  <si>
    <t>напряжение 2</t>
  </si>
  <si>
    <t>V1</t>
  </si>
  <si>
    <t>V2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</si>
</sst>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charset val="204"/>
      <scheme val="minor"/>
    </font>
    <font>
      <sz val="11"/>
      <color theme="1"/>
      <name val="Symbol"/>
      <family val="1"/>
      <charset val="2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49" fontId="0" fillId="0" borderId="1" xfId="0" applyNumberFormat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/>
    <xf numFmtId="1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9" fontId="0" fillId="0" borderId="0" xfId="0" applyNumberFormat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2" fontId="0" fillId="0" borderId="1" xfId="0" applyNumberFormat="1" applyBorder="1" applyAlignment="1">
      <alignment wrapText="1"/>
    </xf>
    <xf numFmtId="0" fontId="0" fillId="0" borderId="1" xfId="0" applyNumberFormat="1" applyBorder="1" applyAlignment="1">
      <alignment wrapText="1"/>
    </xf>
    <xf numFmtId="49" fontId="0" fillId="0" borderId="1" xfId="0" applyNumberFormat="1" applyBorder="1" applyAlignment="1">
      <alignment wrapText="1"/>
    </xf>
    <xf numFmtId="0" fontId="0" fillId="2" borderId="1" xfId="0" applyFill="1" applyBorder="1"/>
    <xf numFmtId="164" fontId="0" fillId="2" borderId="1" xfId="0" applyNumberForma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23"/>
  <sheetViews>
    <sheetView tabSelected="1" topLeftCell="C1" workbookViewId="0">
      <selection activeCell="P23" sqref="P23"/>
    </sheetView>
  </sheetViews>
  <sheetFormatPr defaultRowHeight="15"/>
  <cols>
    <col min="2" max="2" width="9.85546875" customWidth="1"/>
    <col min="4" max="4" width="13.42578125" customWidth="1"/>
    <col min="5" max="5" width="11.5703125" customWidth="1"/>
    <col min="8" max="8" width="9.28515625" customWidth="1"/>
    <col min="10" max="10" width="14.7109375" customWidth="1"/>
    <col min="13" max="13" width="9.140625" style="3"/>
    <col min="16" max="16" width="14.42578125" customWidth="1"/>
    <col min="17" max="17" width="18" customWidth="1"/>
  </cols>
  <sheetData>
    <row r="2" spans="1:18">
      <c r="A2" s="4"/>
      <c r="B2" s="4"/>
      <c r="C2" s="4"/>
      <c r="D2" s="5" t="s">
        <v>0</v>
      </c>
      <c r="E2" s="5"/>
      <c r="G2" s="9" t="s">
        <v>7</v>
      </c>
      <c r="H2" s="12" t="s">
        <v>35</v>
      </c>
      <c r="I2" s="13"/>
      <c r="J2" s="9" t="s">
        <v>5</v>
      </c>
      <c r="K2" s="9" t="s">
        <v>13</v>
      </c>
      <c r="M2" s="15" t="s">
        <v>3</v>
      </c>
      <c r="N2" s="16" t="s">
        <v>36</v>
      </c>
      <c r="O2" s="4" t="s">
        <v>7</v>
      </c>
      <c r="P2" s="4" t="s">
        <v>39</v>
      </c>
      <c r="Q2" s="9" t="s">
        <v>5</v>
      </c>
    </row>
    <row r="3" spans="1:18" s="3" customFormat="1" ht="30">
      <c r="A3" s="8" t="s">
        <v>3</v>
      </c>
      <c r="B3" s="8" t="s">
        <v>34</v>
      </c>
      <c r="C3" s="8" t="s">
        <v>33</v>
      </c>
      <c r="D3" s="8" t="s">
        <v>1</v>
      </c>
      <c r="E3" s="8" t="s">
        <v>2</v>
      </c>
      <c r="G3" s="9"/>
      <c r="H3" s="9" t="s">
        <v>11</v>
      </c>
      <c r="I3" s="9" t="s">
        <v>12</v>
      </c>
      <c r="J3" s="9" t="s">
        <v>40</v>
      </c>
      <c r="K3" s="9" t="s">
        <v>14</v>
      </c>
      <c r="M3" s="17"/>
      <c r="N3" s="6"/>
      <c r="O3" s="6"/>
      <c r="P3" s="8" t="s">
        <v>41</v>
      </c>
      <c r="Q3" s="9" t="s">
        <v>40</v>
      </c>
    </row>
    <row r="4" spans="1:18">
      <c r="A4" s="4" t="s">
        <v>32</v>
      </c>
      <c r="B4" s="4">
        <v>50</v>
      </c>
      <c r="C4" s="4">
        <v>5</v>
      </c>
      <c r="D4" s="4">
        <f>0.62*C4*0.001</f>
        <v>3.1000000000000003E-3</v>
      </c>
      <c r="E4" s="4">
        <f>0.066*C4*0.001</f>
        <v>3.3E-4</v>
      </c>
      <c r="G4" s="4">
        <v>0</v>
      </c>
      <c r="H4" s="4">
        <v>24892.128275070099</v>
      </c>
      <c r="I4" s="4">
        <v>10428.799999999999</v>
      </c>
      <c r="J4" s="10">
        <v>385</v>
      </c>
      <c r="K4" s="11"/>
      <c r="M4" s="18" t="s">
        <v>37</v>
      </c>
      <c r="N4" s="4"/>
      <c r="O4" s="4">
        <v>3</v>
      </c>
      <c r="P4" s="4"/>
      <c r="Q4" s="4"/>
    </row>
    <row r="5" spans="1:18">
      <c r="A5" s="7" t="s">
        <v>15</v>
      </c>
      <c r="B5" s="4">
        <v>50</v>
      </c>
      <c r="C5" s="4">
        <v>40</v>
      </c>
      <c r="D5" s="4">
        <f t="shared" ref="D5:D6" si="0">0.62*C5*0.001</f>
        <v>2.4800000000000003E-2</v>
      </c>
      <c r="E5" s="4">
        <f t="shared" ref="E5:E6" si="1">0.066*C5*0.001</f>
        <v>2.64E-3</v>
      </c>
      <c r="G5" s="4">
        <f>G4+1</f>
        <v>1</v>
      </c>
      <c r="H5" s="4"/>
      <c r="I5" s="4"/>
      <c r="J5" s="10"/>
      <c r="K5" s="11"/>
      <c r="M5" s="19" t="s">
        <v>17</v>
      </c>
      <c r="N5" s="4"/>
      <c r="O5" s="4">
        <v>4</v>
      </c>
      <c r="P5" s="4"/>
      <c r="Q5" s="4"/>
    </row>
    <row r="6" spans="1:18">
      <c r="A6" s="7" t="s">
        <v>16</v>
      </c>
      <c r="B6" s="4">
        <v>50</v>
      </c>
      <c r="C6" s="4">
        <v>40</v>
      </c>
      <c r="D6" s="4">
        <f t="shared" si="0"/>
        <v>2.4800000000000003E-2</v>
      </c>
      <c r="E6" s="4">
        <f t="shared" si="1"/>
        <v>2.64E-3</v>
      </c>
      <c r="G6" s="4">
        <f t="shared" ref="G6:G23" si="2">G5+1</f>
        <v>2</v>
      </c>
      <c r="H6" s="4"/>
      <c r="I6" s="4"/>
      <c r="J6" s="10"/>
      <c r="K6" s="11"/>
      <c r="M6" s="19" t="s">
        <v>25</v>
      </c>
      <c r="N6" s="4"/>
      <c r="O6" s="20">
        <v>12</v>
      </c>
      <c r="P6" s="20"/>
      <c r="Q6" s="21">
        <v>380.26569726814301</v>
      </c>
      <c r="R6" s="2">
        <f>P6-Q6</f>
        <v>-380.26569726814301</v>
      </c>
    </row>
    <row r="7" spans="1:18">
      <c r="A7" s="7" t="s">
        <v>17</v>
      </c>
      <c r="B7" s="4">
        <v>35</v>
      </c>
      <c r="C7" s="4">
        <v>42</v>
      </c>
      <c r="D7" s="4">
        <f>0.89*C7*0.001</f>
        <v>3.7380000000000004E-2</v>
      </c>
      <c r="E7" s="4">
        <f>0.068*C7*0.001</f>
        <v>2.8560000000000005E-3</v>
      </c>
      <c r="G7" s="4">
        <f t="shared" si="2"/>
        <v>3</v>
      </c>
      <c r="H7" s="4"/>
      <c r="I7" s="4"/>
      <c r="J7" s="10"/>
      <c r="K7" s="11"/>
      <c r="M7" s="19" t="s">
        <v>18</v>
      </c>
      <c r="N7" s="4"/>
      <c r="O7" s="4">
        <v>5</v>
      </c>
      <c r="P7" s="4"/>
      <c r="Q7" s="4"/>
      <c r="R7" s="2"/>
    </row>
    <row r="8" spans="1:18">
      <c r="A8" s="7" t="s">
        <v>18</v>
      </c>
      <c r="B8" s="4">
        <v>35</v>
      </c>
      <c r="C8" s="4">
        <v>42</v>
      </c>
      <c r="D8" s="4">
        <f>0.89*C8*0.001</f>
        <v>3.7380000000000004E-2</v>
      </c>
      <c r="E8" s="4">
        <f>0.068*C8*0.001</f>
        <v>2.8560000000000005E-3</v>
      </c>
      <c r="G8" s="4">
        <f t="shared" si="2"/>
        <v>4</v>
      </c>
      <c r="H8" s="4"/>
      <c r="I8" s="4"/>
      <c r="J8" s="10"/>
      <c r="K8" s="11"/>
      <c r="M8" s="19" t="s">
        <v>26</v>
      </c>
      <c r="N8" s="4"/>
      <c r="O8" s="20">
        <v>13</v>
      </c>
      <c r="P8" s="20"/>
      <c r="Q8" s="21">
        <v>379.62399626057402</v>
      </c>
      <c r="R8" s="2">
        <f t="shared" ref="R7:R16" si="3">P8-Q8</f>
        <v>-379.62399626057402</v>
      </c>
    </row>
    <row r="9" spans="1:18">
      <c r="A9" s="7" t="s">
        <v>19</v>
      </c>
      <c r="B9" s="4">
        <v>50</v>
      </c>
      <c r="C9" s="4">
        <v>40</v>
      </c>
      <c r="D9" s="4">
        <f t="shared" ref="D9:D14" si="4">0.62*C9*0.001</f>
        <v>2.4800000000000003E-2</v>
      </c>
      <c r="E9" s="4">
        <f t="shared" ref="E9:E14" si="5">0.066*C9*0.001</f>
        <v>2.64E-3</v>
      </c>
      <c r="G9" s="4">
        <f t="shared" si="2"/>
        <v>5</v>
      </c>
      <c r="H9" s="4"/>
      <c r="I9" s="4"/>
      <c r="J9" s="10"/>
      <c r="K9" s="11"/>
      <c r="M9" s="19" t="s">
        <v>27</v>
      </c>
      <c r="N9" s="4"/>
      <c r="O9" s="20">
        <v>14</v>
      </c>
      <c r="P9" s="20"/>
      <c r="Q9" s="21">
        <v>379.61384908916301</v>
      </c>
      <c r="R9" s="2">
        <f t="shared" si="3"/>
        <v>-379.61384908916301</v>
      </c>
    </row>
    <row r="10" spans="1:18">
      <c r="A10" s="7" t="s">
        <v>20</v>
      </c>
      <c r="B10" s="4">
        <v>50</v>
      </c>
      <c r="C10" s="4">
        <v>40</v>
      </c>
      <c r="D10" s="4">
        <f t="shared" si="4"/>
        <v>2.4800000000000003E-2</v>
      </c>
      <c r="E10" s="4">
        <f t="shared" si="5"/>
        <v>2.64E-3</v>
      </c>
      <c r="G10" s="4">
        <f t="shared" si="2"/>
        <v>6</v>
      </c>
      <c r="H10" s="4"/>
      <c r="I10" s="4"/>
      <c r="J10" s="10"/>
      <c r="K10" s="11"/>
      <c r="M10" s="19" t="s">
        <v>38</v>
      </c>
      <c r="N10" s="4"/>
      <c r="O10" s="4">
        <v>9</v>
      </c>
      <c r="P10" s="4"/>
      <c r="Q10" s="4"/>
      <c r="R10" s="2"/>
    </row>
    <row r="11" spans="1:18">
      <c r="A11" s="7" t="s">
        <v>21</v>
      </c>
      <c r="B11" s="4">
        <v>50</v>
      </c>
      <c r="C11" s="4">
        <v>40</v>
      </c>
      <c r="D11" s="4">
        <f t="shared" si="4"/>
        <v>2.4800000000000003E-2</v>
      </c>
      <c r="E11" s="4">
        <f t="shared" si="5"/>
        <v>2.64E-3</v>
      </c>
      <c r="G11" s="4">
        <f t="shared" si="2"/>
        <v>7</v>
      </c>
      <c r="H11" s="4"/>
      <c r="I11" s="4"/>
      <c r="J11" s="10"/>
      <c r="K11" s="11"/>
      <c r="M11" s="19" t="s">
        <v>31</v>
      </c>
      <c r="N11" s="4"/>
      <c r="O11" s="20">
        <v>18</v>
      </c>
      <c r="P11" s="20"/>
      <c r="Q11" s="21">
        <v>377.31635351260798</v>
      </c>
      <c r="R11" s="2">
        <f t="shared" si="3"/>
        <v>-377.31635351260798</v>
      </c>
    </row>
    <row r="12" spans="1:18">
      <c r="A12" s="7" t="s">
        <v>22</v>
      </c>
      <c r="B12" s="4">
        <v>50</v>
      </c>
      <c r="C12" s="4">
        <v>40</v>
      </c>
      <c r="D12" s="4">
        <f t="shared" si="4"/>
        <v>2.4800000000000003E-2</v>
      </c>
      <c r="E12" s="4">
        <f t="shared" si="5"/>
        <v>2.64E-3</v>
      </c>
      <c r="G12" s="4">
        <f t="shared" si="2"/>
        <v>8</v>
      </c>
      <c r="H12" s="4"/>
      <c r="I12" s="4"/>
      <c r="J12" s="10"/>
      <c r="K12" s="11"/>
      <c r="M12" s="19" t="s">
        <v>23</v>
      </c>
      <c r="N12" s="4"/>
      <c r="O12" s="4">
        <v>10</v>
      </c>
      <c r="P12" s="4"/>
      <c r="Q12" s="4"/>
      <c r="R12" s="2"/>
    </row>
    <row r="13" spans="1:18">
      <c r="A13" s="7" t="s">
        <v>23</v>
      </c>
      <c r="B13" s="4">
        <v>50</v>
      </c>
      <c r="C13" s="4">
        <v>40</v>
      </c>
      <c r="D13" s="4">
        <f t="shared" si="4"/>
        <v>2.4800000000000003E-2</v>
      </c>
      <c r="E13" s="4">
        <f t="shared" si="5"/>
        <v>2.64E-3</v>
      </c>
      <c r="G13" s="4">
        <f t="shared" si="2"/>
        <v>9</v>
      </c>
      <c r="H13" s="4"/>
      <c r="I13" s="4"/>
      <c r="J13" s="10"/>
      <c r="K13" s="11"/>
      <c r="M13" s="19" t="s">
        <v>30</v>
      </c>
      <c r="N13" s="4"/>
      <c r="O13" s="20">
        <v>15</v>
      </c>
      <c r="P13" s="20"/>
      <c r="Q13" s="21">
        <v>376.67671604491801</v>
      </c>
      <c r="R13" s="2">
        <f t="shared" si="3"/>
        <v>-376.67671604491801</v>
      </c>
    </row>
    <row r="14" spans="1:18">
      <c r="A14" s="7" t="s">
        <v>24</v>
      </c>
      <c r="B14" s="4">
        <v>50</v>
      </c>
      <c r="C14" s="4">
        <v>40</v>
      </c>
      <c r="D14" s="4">
        <f t="shared" si="4"/>
        <v>2.4800000000000003E-2</v>
      </c>
      <c r="E14" s="4">
        <f t="shared" si="5"/>
        <v>2.64E-3</v>
      </c>
      <c r="G14" s="4">
        <f t="shared" si="2"/>
        <v>10</v>
      </c>
      <c r="H14" s="4"/>
      <c r="I14" s="4"/>
      <c r="J14" s="10"/>
      <c r="K14" s="11"/>
      <c r="M14" s="19" t="s">
        <v>24</v>
      </c>
      <c r="N14" s="4"/>
      <c r="O14" s="4">
        <v>11</v>
      </c>
      <c r="P14" s="4"/>
      <c r="Q14" s="4"/>
      <c r="R14" s="2"/>
    </row>
    <row r="15" spans="1:18">
      <c r="A15" s="4" t="s">
        <v>4</v>
      </c>
      <c r="B15" s="4"/>
      <c r="C15" s="4"/>
      <c r="D15" s="4"/>
      <c r="E15" s="4"/>
      <c r="G15" s="4">
        <f t="shared" si="2"/>
        <v>11</v>
      </c>
      <c r="H15" s="4"/>
      <c r="I15" s="4"/>
      <c r="J15" s="10"/>
      <c r="K15" s="11"/>
      <c r="M15" s="19" t="s">
        <v>28</v>
      </c>
      <c r="N15" s="4"/>
      <c r="O15" s="20">
        <v>16</v>
      </c>
      <c r="P15" s="20"/>
      <c r="Q15" s="21">
        <v>376.20022320648002</v>
      </c>
      <c r="R15" s="2">
        <f t="shared" si="3"/>
        <v>-376.20022320648002</v>
      </c>
    </row>
    <row r="16" spans="1:18">
      <c r="A16" s="7" t="s">
        <v>25</v>
      </c>
      <c r="B16" s="4">
        <v>16</v>
      </c>
      <c r="C16" s="4">
        <v>15</v>
      </c>
      <c r="D16" s="4">
        <f>1.94*C16*0.001</f>
        <v>2.9099999999999997E-2</v>
      </c>
      <c r="E16" s="4">
        <f>0.084*C16*0.001</f>
        <v>1.2600000000000001E-3</v>
      </c>
      <c r="G16" s="4">
        <f t="shared" si="2"/>
        <v>12</v>
      </c>
      <c r="H16" s="4">
        <v>3000</v>
      </c>
      <c r="I16" s="4">
        <v>1453</v>
      </c>
      <c r="J16" s="10">
        <v>380.26569726814301</v>
      </c>
      <c r="K16" s="11">
        <v>4930.5710465675402</v>
      </c>
      <c r="M16" s="19" t="s">
        <v>29</v>
      </c>
      <c r="N16" s="4"/>
      <c r="O16" s="20">
        <v>17</v>
      </c>
      <c r="P16" s="20"/>
      <c r="Q16" s="21">
        <v>376.24838463735</v>
      </c>
      <c r="R16" s="2">
        <f t="shared" si="3"/>
        <v>-376.24838463735</v>
      </c>
    </row>
    <row r="17" spans="1:13">
      <c r="A17" s="7" t="s">
        <v>26</v>
      </c>
      <c r="B17" s="4">
        <v>16</v>
      </c>
      <c r="C17" s="4">
        <v>15</v>
      </c>
      <c r="D17" s="4">
        <f t="shared" ref="D17:D22" si="6">1.94*C17*0.001</f>
        <v>2.9099999999999997E-2</v>
      </c>
      <c r="E17" s="4">
        <f t="shared" ref="E17:E22" si="7">0.084*C17*0.001</f>
        <v>1.2600000000000001E-3</v>
      </c>
      <c r="G17" s="4">
        <f t="shared" si="2"/>
        <v>13</v>
      </c>
      <c r="H17" s="4">
        <v>3080</v>
      </c>
      <c r="I17" s="4">
        <v>1012</v>
      </c>
      <c r="J17" s="10">
        <v>379.62399626057402</v>
      </c>
      <c r="K17" s="11">
        <v>5289.9175948313796</v>
      </c>
      <c r="M17" s="14"/>
    </row>
    <row r="18" spans="1:13">
      <c r="A18" s="7" t="s">
        <v>27</v>
      </c>
      <c r="B18" s="4">
        <v>16</v>
      </c>
      <c r="C18" s="4">
        <v>15</v>
      </c>
      <c r="D18" s="4">
        <f t="shared" si="6"/>
        <v>2.9099999999999997E-2</v>
      </c>
      <c r="E18" s="4">
        <f t="shared" si="7"/>
        <v>1.2600000000000001E-3</v>
      </c>
      <c r="G18" s="4">
        <f t="shared" si="2"/>
        <v>14</v>
      </c>
      <c r="H18" s="4">
        <v>3200</v>
      </c>
      <c r="I18" s="4">
        <v>1363</v>
      </c>
      <c r="J18" s="10">
        <v>379.61384908916301</v>
      </c>
      <c r="K18" s="11">
        <v>4232.4776632835601</v>
      </c>
      <c r="M18" s="14"/>
    </row>
    <row r="19" spans="1:13">
      <c r="A19" s="7" t="s">
        <v>30</v>
      </c>
      <c r="B19" s="4">
        <v>16</v>
      </c>
      <c r="C19" s="4">
        <v>15</v>
      </c>
      <c r="D19" s="4">
        <f t="shared" si="6"/>
        <v>2.9099999999999997E-2</v>
      </c>
      <c r="E19" s="4">
        <f t="shared" si="7"/>
        <v>1.2600000000000001E-3</v>
      </c>
      <c r="G19" s="4">
        <f t="shared" si="2"/>
        <v>15</v>
      </c>
      <c r="H19" s="4">
        <v>2800</v>
      </c>
      <c r="I19" s="4">
        <v>1356</v>
      </c>
      <c r="J19" s="10">
        <v>376.67671604491801</v>
      </c>
      <c r="K19" s="11">
        <v>4768.4573916073496</v>
      </c>
      <c r="M19" s="14"/>
    </row>
    <row r="20" spans="1:13">
      <c r="A20" s="7" t="s">
        <v>28</v>
      </c>
      <c r="B20" s="4">
        <v>16</v>
      </c>
      <c r="C20" s="4">
        <v>15</v>
      </c>
      <c r="D20" s="4">
        <f t="shared" si="6"/>
        <v>2.9099999999999997E-2</v>
      </c>
      <c r="E20" s="4">
        <f t="shared" si="7"/>
        <v>1.2600000000000001E-3</v>
      </c>
      <c r="G20" s="4">
        <f t="shared" si="2"/>
        <v>16</v>
      </c>
      <c r="H20" s="4">
        <v>3400</v>
      </c>
      <c r="I20" s="4">
        <v>1742</v>
      </c>
      <c r="J20" s="10">
        <v>376.20022320648002</v>
      </c>
      <c r="K20" s="11">
        <v>5862.9195017337497</v>
      </c>
      <c r="M20" s="14"/>
    </row>
    <row r="21" spans="1:13">
      <c r="A21" s="7" t="s">
        <v>29</v>
      </c>
      <c r="B21" s="4">
        <v>16</v>
      </c>
      <c r="C21" s="4">
        <v>15</v>
      </c>
      <c r="D21" s="4">
        <f t="shared" si="6"/>
        <v>2.9099999999999997E-2</v>
      </c>
      <c r="E21" s="4">
        <f t="shared" si="7"/>
        <v>1.2600000000000001E-3</v>
      </c>
      <c r="G21" s="4">
        <f t="shared" si="2"/>
        <v>17</v>
      </c>
      <c r="H21" s="4">
        <v>2800</v>
      </c>
      <c r="I21" s="4">
        <v>1107</v>
      </c>
      <c r="J21" s="10">
        <v>376.24838463735</v>
      </c>
      <c r="K21" s="11">
        <v>4620.16381450894</v>
      </c>
      <c r="M21" s="14"/>
    </row>
    <row r="22" spans="1:13">
      <c r="A22" s="7" t="s">
        <v>31</v>
      </c>
      <c r="B22" s="4">
        <v>16</v>
      </c>
      <c r="C22" s="4">
        <v>15</v>
      </c>
      <c r="D22" s="4">
        <f t="shared" si="6"/>
        <v>2.9099999999999997E-2</v>
      </c>
      <c r="E22" s="4">
        <f t="shared" si="7"/>
        <v>1.2600000000000001E-3</v>
      </c>
      <c r="G22" s="4">
        <f t="shared" si="2"/>
        <v>18</v>
      </c>
      <c r="H22" s="4">
        <v>2600</v>
      </c>
      <c r="I22" s="4">
        <v>944</v>
      </c>
      <c r="J22" s="10">
        <v>377.31635351260798</v>
      </c>
      <c r="K22" s="11">
        <v>5756.9090046188703</v>
      </c>
      <c r="M22" s="14"/>
    </row>
    <row r="23" spans="1:13">
      <c r="G23" s="4"/>
      <c r="H23" s="4"/>
      <c r="I23" s="4"/>
      <c r="J23" s="10"/>
      <c r="K23" s="4"/>
      <c r="M23" s="14"/>
    </row>
  </sheetData>
  <mergeCells count="2">
    <mergeCell ref="D2:E2"/>
    <mergeCell ref="H2:I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2"/>
  <sheetViews>
    <sheetView workbookViewId="0">
      <selection activeCell="I12" sqref="I12"/>
    </sheetView>
  </sheetViews>
  <sheetFormatPr defaultRowHeight="15"/>
  <cols>
    <col min="2" max="2" width="6.5703125" customWidth="1"/>
    <col min="3" max="3" width="10.7109375" customWidth="1"/>
    <col min="4" max="4" width="15.28515625" customWidth="1"/>
    <col min="5" max="5" width="11.42578125" customWidth="1"/>
  </cols>
  <sheetData>
    <row r="1" spans="1:7">
      <c r="A1" t="s">
        <v>7</v>
      </c>
      <c r="B1" t="s">
        <v>10</v>
      </c>
      <c r="D1" t="s">
        <v>5</v>
      </c>
      <c r="E1" t="s">
        <v>13</v>
      </c>
    </row>
    <row r="2" spans="1:7">
      <c r="B2" t="s">
        <v>11</v>
      </c>
      <c r="C2" t="s">
        <v>12</v>
      </c>
      <c r="D2" t="s">
        <v>6</v>
      </c>
      <c r="E2" t="s">
        <v>14</v>
      </c>
    </row>
    <row r="3" spans="1:7">
      <c r="A3">
        <v>0</v>
      </c>
      <c r="B3">
        <v>24892.128275070099</v>
      </c>
      <c r="C3">
        <v>10428.799999999999</v>
      </c>
      <c r="D3" s="2">
        <v>385</v>
      </c>
      <c r="E3" s="1"/>
      <c r="G3" s="2"/>
    </row>
    <row r="4" spans="1:7">
      <c r="A4">
        <f>A3+1</f>
        <v>1</v>
      </c>
      <c r="D4" s="2"/>
      <c r="E4" s="1"/>
      <c r="G4" s="2"/>
    </row>
    <row r="5" spans="1:7">
      <c r="A5">
        <f t="shared" ref="A5:A22" si="0">A4+1</f>
        <v>2</v>
      </c>
      <c r="D5" s="2"/>
      <c r="E5" s="1"/>
      <c r="G5" s="2"/>
    </row>
    <row r="6" spans="1:7">
      <c r="A6">
        <f t="shared" si="0"/>
        <v>3</v>
      </c>
      <c r="D6" s="2"/>
      <c r="E6" s="1"/>
      <c r="G6" s="2"/>
    </row>
    <row r="7" spans="1:7">
      <c r="A7">
        <f t="shared" si="0"/>
        <v>4</v>
      </c>
      <c r="D7" s="2"/>
      <c r="E7" s="1"/>
      <c r="G7" s="2"/>
    </row>
    <row r="8" spans="1:7">
      <c r="A8">
        <f t="shared" si="0"/>
        <v>5</v>
      </c>
      <c r="D8" s="2"/>
      <c r="E8" s="1"/>
      <c r="G8" s="2"/>
    </row>
    <row r="9" spans="1:7">
      <c r="A9">
        <f t="shared" si="0"/>
        <v>6</v>
      </c>
      <c r="D9" s="2"/>
      <c r="E9" s="1"/>
      <c r="G9" s="2"/>
    </row>
    <row r="10" spans="1:7">
      <c r="A10">
        <f t="shared" si="0"/>
        <v>7</v>
      </c>
      <c r="D10" s="2"/>
      <c r="E10" s="1"/>
      <c r="G10" s="2"/>
    </row>
    <row r="11" spans="1:7">
      <c r="A11">
        <f t="shared" si="0"/>
        <v>8</v>
      </c>
      <c r="D11" s="2"/>
      <c r="E11" s="1"/>
      <c r="G11" s="2"/>
    </row>
    <row r="12" spans="1:7">
      <c r="A12">
        <f t="shared" si="0"/>
        <v>9</v>
      </c>
      <c r="D12" s="2"/>
      <c r="E12" s="1"/>
      <c r="G12" s="2"/>
    </row>
    <row r="13" spans="1:7">
      <c r="A13">
        <f t="shared" si="0"/>
        <v>10</v>
      </c>
      <c r="D13" s="2"/>
      <c r="E13" s="1"/>
      <c r="G13" s="2"/>
    </row>
    <row r="14" spans="1:7">
      <c r="A14">
        <f t="shared" si="0"/>
        <v>11</v>
      </c>
      <c r="B14" t="s">
        <v>8</v>
      </c>
      <c r="C14" t="s">
        <v>9</v>
      </c>
      <c r="D14" s="2"/>
      <c r="E14" s="1"/>
      <c r="G14" s="2"/>
    </row>
    <row r="15" spans="1:7">
      <c r="A15">
        <f t="shared" si="0"/>
        <v>12</v>
      </c>
      <c r="B15">
        <v>3000</v>
      </c>
      <c r="C15">
        <v>1453</v>
      </c>
      <c r="D15" s="2">
        <v>380.26569726814301</v>
      </c>
      <c r="E15" s="1">
        <v>4930.5710465675402</v>
      </c>
      <c r="G15" s="2"/>
    </row>
    <row r="16" spans="1:7">
      <c r="A16">
        <f t="shared" si="0"/>
        <v>13</v>
      </c>
      <c r="B16">
        <v>3080</v>
      </c>
      <c r="C16">
        <v>1012</v>
      </c>
      <c r="D16" s="2">
        <v>379.62399626057402</v>
      </c>
      <c r="E16" s="1">
        <v>5289.9175948313796</v>
      </c>
      <c r="G16" s="2"/>
    </row>
    <row r="17" spans="1:7">
      <c r="A17">
        <f t="shared" si="0"/>
        <v>14</v>
      </c>
      <c r="B17">
        <v>3200</v>
      </c>
      <c r="C17">
        <v>1363</v>
      </c>
      <c r="D17" s="2">
        <v>379.61384908916301</v>
      </c>
      <c r="E17" s="1">
        <v>4232.4776632835601</v>
      </c>
      <c r="G17" s="2"/>
    </row>
    <row r="18" spans="1:7">
      <c r="A18">
        <f t="shared" si="0"/>
        <v>15</v>
      </c>
      <c r="B18">
        <v>2800</v>
      </c>
      <c r="C18">
        <v>1356</v>
      </c>
      <c r="D18" s="2">
        <v>376.67671604491801</v>
      </c>
      <c r="E18" s="1">
        <v>4768.4573916073496</v>
      </c>
      <c r="G18" s="2"/>
    </row>
    <row r="19" spans="1:7">
      <c r="A19">
        <f t="shared" si="0"/>
        <v>16</v>
      </c>
      <c r="B19">
        <v>3400</v>
      </c>
      <c r="C19">
        <v>1742</v>
      </c>
      <c r="D19" s="2">
        <v>376.20022320648002</v>
      </c>
      <c r="E19" s="1">
        <v>5862.9195017337497</v>
      </c>
      <c r="G19" s="2"/>
    </row>
    <row r="20" spans="1:7">
      <c r="A20">
        <f t="shared" si="0"/>
        <v>17</v>
      </c>
      <c r="B20">
        <v>2800</v>
      </c>
      <c r="C20">
        <v>1107</v>
      </c>
      <c r="D20" s="2">
        <v>376.24838463735</v>
      </c>
      <c r="E20" s="1">
        <v>4620.16381450894</v>
      </c>
      <c r="G20" s="2"/>
    </row>
    <row r="21" spans="1:7">
      <c r="A21">
        <f t="shared" si="0"/>
        <v>18</v>
      </c>
      <c r="B21">
        <v>2600</v>
      </c>
      <c r="C21">
        <v>944</v>
      </c>
      <c r="D21" s="2">
        <v>377.31635351260798</v>
      </c>
      <c r="E21" s="1">
        <v>5756.9090046188703</v>
      </c>
      <c r="G21" s="2"/>
    </row>
    <row r="22" spans="1:7">
      <c r="A22">
        <f t="shared" si="0"/>
        <v>19</v>
      </c>
      <c r="B22">
        <v>3500</v>
      </c>
      <c r="C22">
        <v>1400</v>
      </c>
      <c r="D22" s="2">
        <v>376.13175361172102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2022-03-16T14:28:15Z</dcterms:modified>
</cp:coreProperties>
</file>